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Finance\2026\Subscriptions\"/>
    </mc:Choice>
  </mc:AlternateContent>
  <xr:revisionPtr revIDLastSave="0" documentId="8_{298ECFA1-531D-47C0-84DC-F0634A888B46}" xr6:coauthVersionLast="47" xr6:coauthVersionMax="47" xr10:uidLastSave="{00000000-0000-0000-0000-000000000000}"/>
  <bookViews>
    <workbookView xWindow="-28920" yWindow="-90" windowWidth="29040" windowHeight="15720" xr2:uid="{2F8C953B-DA90-4050-933B-47BF8B799A3C}"/>
  </bookViews>
  <sheets>
    <sheet name="levy and standard" sheetId="1" r:id="rId1"/>
    <sheet name="Standard only" sheetId="2" r:id="rId2"/>
  </sheets>
  <definedNames>
    <definedName name="_xlnm._FilterDatabase" localSheetId="0" hidden="1">'levy and standard'!$A$21:$K$41</definedName>
    <definedName name="_xlnm.Print_Area" localSheetId="0">'levy and standard'!$A$19:$K$43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41" i="1"/>
  <c r="B16" i="1" l="1"/>
  <c r="B14" i="1"/>
  <c r="B15" i="1"/>
  <c r="B13" i="1"/>
  <c r="D22" i="2"/>
  <c r="D23" i="2" s="1"/>
  <c r="D24" i="2" s="1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G23" i="1"/>
  <c r="G24" i="1"/>
  <c r="G25" i="1"/>
  <c r="G26" i="1"/>
  <c r="G27" i="1"/>
  <c r="G29" i="1"/>
  <c r="G31" i="1"/>
  <c r="G32" i="1"/>
  <c r="G33" i="1"/>
  <c r="G34" i="1"/>
  <c r="G35" i="1"/>
  <c r="G36" i="1"/>
  <c r="G37" i="1"/>
  <c r="G38" i="1"/>
  <c r="G39" i="1"/>
  <c r="G40" i="1"/>
  <c r="J41" i="1"/>
  <c r="K41" i="1" s="1"/>
  <c r="G22" i="1"/>
  <c r="B6" i="1"/>
  <c r="B7" i="1"/>
  <c r="B8" i="1"/>
  <c r="B9" i="1"/>
  <c r="B10" i="1"/>
  <c r="B11" i="1"/>
  <c r="B12" i="1"/>
</calcChain>
</file>

<file path=xl/sharedStrings.xml><?xml version="1.0" encoding="utf-8"?>
<sst xmlns="http://schemas.openxmlformats.org/spreadsheetml/2006/main" count="73" uniqueCount="46">
  <si>
    <t>Annual Salary</t>
  </si>
  <si>
    <t>Branch</t>
  </si>
  <si>
    <t>Levy</t>
  </si>
  <si>
    <t>Base Rate</t>
  </si>
  <si>
    <t>Agriculture Food &amp; Marine No 1.</t>
  </si>
  <si>
    <t>Agri Labs</t>
  </si>
  <si>
    <t>Aviation Marine Radio Officers AMRO</t>
  </si>
  <si>
    <t>Coillte</t>
  </si>
  <si>
    <t>Dairy Produce Inspectors</t>
  </si>
  <si>
    <t>FGE</t>
  </si>
  <si>
    <t>Geological Survey</t>
  </si>
  <si>
    <t>GVO Professional</t>
  </si>
  <si>
    <t>Housing Inspectors</t>
  </si>
  <si>
    <t>Local Government Auditors</t>
  </si>
  <si>
    <t>Meteorologists</t>
  </si>
  <si>
    <t>Municipal Employees</t>
  </si>
  <si>
    <t>Oireachtas Ushers</t>
  </si>
  <si>
    <t>Primary and Early Years  Inspectors</t>
  </si>
  <si>
    <t>Probation Officers</t>
  </si>
  <si>
    <t>Professional AG Inspectors</t>
  </si>
  <si>
    <t>Property Registration Authority</t>
  </si>
  <si>
    <t>Teagasc Professional</t>
  </si>
  <si>
    <t>Total Subscription rate</t>
  </si>
  <si>
    <t>BRANCHES APPLYING LEVY</t>
  </si>
  <si>
    <t>Standard Subscription Rate</t>
  </si>
  <si>
    <t>BRANCHES - NO LEVY</t>
  </si>
  <si>
    <t>Maximum Subscription</t>
  </si>
  <si>
    <t>Maximum Subscription including Levy</t>
  </si>
  <si>
    <t xml:space="preserve">Please continue to use the same % rate that you have been applying unless notified otherwise. </t>
  </si>
  <si>
    <t>€100,000+</t>
  </si>
  <si>
    <t>Subscription</t>
  </si>
  <si>
    <t>(examples of calculations below)</t>
  </si>
  <si>
    <t>Members paying the Standard 0.8% rate of Subscription</t>
  </si>
  <si>
    <t>In the case of members serving in the grades of the former CPSU Constituency, the rate of subscription shall be 1% of basic salary. 20% of this amount shall be assigned to the Benefits Fund which provides schemes for benefits to these members.</t>
  </si>
  <si>
    <t>2025 Ceiling</t>
  </si>
  <si>
    <t>Air Traffic Control</t>
  </si>
  <si>
    <t>Ordnance Survey</t>
  </si>
  <si>
    <t xml:space="preserve">                                                                                                                                                                   </t>
  </si>
  <si>
    <t>No levy 2026</t>
  </si>
  <si>
    <t>Levy confirmed for 2026</t>
  </si>
  <si>
    <t>Likely to be retained per Clare</t>
  </si>
  <si>
    <t>Being queried with branch committee as C advised that some are paying and some are not</t>
  </si>
  <si>
    <t>Removal of levy authorised by E Donnelly &amp; M Staunton in absence of functioning committee</t>
  </si>
  <si>
    <t>Levy remains</t>
  </si>
  <si>
    <t>5103 Levy confirmed for 2026. No Ceiling</t>
  </si>
  <si>
    <t>NSSO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</si>
</sst>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€&quot;#,##0;\-&quot;€&quot;#,##0"/>
    <numFmt numFmtId="7" formatCode="&quot;€&quot;#,##0.00;\-&quot;€&quot;#,##0.00"/>
    <numFmt numFmtId="43" formatCode="_-* #,##0.00_-;\-* #,##0.00_-;_-* &quot;-&quot;??_-;_-@_-"/>
    <numFmt numFmtId="164" formatCode="_-* #,##0_-;\-* #,##0_-;_-* &quot;-&quot;??_-;_-@_-"/>
    <numFmt numFmtId="165" formatCode="&quot;€&quot;#,##0.00"/>
    <numFmt numFmtId="166" formatCode="0.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0" xfId="0" applyAlignment="1">
      <alignment wrapText="1"/>
    </xf>
    <xf numFmtId="164" fontId="0" fillId="0" borderId="0" xfId="1" applyNumberFormat="1" applyFont="1" applyFill="1" applyBorder="1"/>
    <xf numFmtId="0" fontId="3" fillId="0" borderId="0" xfId="0" applyFont="1"/>
    <xf numFmtId="2" fontId="0" fillId="0" borderId="0" xfId="0" applyNumberFormat="1"/>
    <xf numFmtId="0" fontId="2" fillId="0" borderId="1" xfId="0" applyFont="1" applyBorder="1"/>
    <xf numFmtId="0" fontId="2" fillId="0" borderId="4" xfId="0" applyFont="1" applyBorder="1"/>
    <xf numFmtId="10" fontId="4" fillId="0" borderId="2" xfId="0" applyNumberFormat="1" applyFont="1" applyBorder="1"/>
    <xf numFmtId="0" fontId="5" fillId="0" borderId="0" xfId="0" applyFont="1"/>
    <xf numFmtId="0" fontId="0" fillId="2" borderId="5" xfId="0" applyFill="1" applyBorder="1" applyAlignment="1">
      <alignment wrapText="1"/>
    </xf>
    <xf numFmtId="0" fontId="0" fillId="2" borderId="8" xfId="0" applyFill="1" applyBorder="1" applyAlignment="1">
      <alignment wrapText="1"/>
    </xf>
    <xf numFmtId="7" fontId="0" fillId="0" borderId="0" xfId="0" applyNumberFormat="1"/>
    <xf numFmtId="7" fontId="0" fillId="2" borderId="0" xfId="0" applyNumberFormat="1" applyFill="1"/>
    <xf numFmtId="7" fontId="0" fillId="2" borderId="7" xfId="0" applyNumberFormat="1" applyFill="1" applyBorder="1"/>
    <xf numFmtId="10" fontId="0" fillId="0" borderId="0" xfId="2" applyNumberFormat="1" applyFont="1"/>
    <xf numFmtId="166" fontId="0" fillId="0" borderId="0" xfId="2" applyNumberFormat="1" applyFont="1"/>
    <xf numFmtId="166" fontId="4" fillId="0" borderId="2" xfId="2" applyNumberFormat="1" applyFont="1" applyBorder="1"/>
    <xf numFmtId="166" fontId="0" fillId="0" borderId="0" xfId="2" applyNumberFormat="1" applyFont="1" applyBorder="1"/>
    <xf numFmtId="166" fontId="0" fillId="2" borderId="0" xfId="2" applyNumberFormat="1" applyFont="1" applyFill="1" applyBorder="1" applyAlignment="1"/>
    <xf numFmtId="166" fontId="0" fillId="2" borderId="7" xfId="2" applyNumberFormat="1" applyFont="1" applyFill="1" applyBorder="1" applyAlignment="1"/>
    <xf numFmtId="5" fontId="0" fillId="0" borderId="4" xfId="1" applyNumberFormat="1" applyFont="1" applyBorder="1" applyAlignment="1">
      <alignment horizontal="center"/>
    </xf>
    <xf numFmtId="7" fontId="0" fillId="2" borderId="4" xfId="1" applyNumberFormat="1" applyFont="1" applyFill="1" applyBorder="1" applyAlignment="1">
      <alignment horizontal="center"/>
    </xf>
    <xf numFmtId="5" fontId="0" fillId="2" borderId="4" xfId="1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5" fontId="0" fillId="2" borderId="6" xfId="1" quotePrefix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6" fontId="2" fillId="0" borderId="2" xfId="2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6" fontId="4" fillId="0" borderId="3" xfId="2" applyNumberFormat="1" applyFont="1" applyBorder="1"/>
    <xf numFmtId="166" fontId="0" fillId="0" borderId="5" xfId="2" applyNumberFormat="1" applyFont="1" applyBorder="1"/>
    <xf numFmtId="166" fontId="0" fillId="2" borderId="5" xfId="2" applyNumberFormat="1" applyFont="1" applyFill="1" applyBorder="1" applyAlignment="1"/>
    <xf numFmtId="166" fontId="0" fillId="2" borderId="8" xfId="2" applyNumberFormat="1" applyFont="1" applyFill="1" applyBorder="1" applyAlignment="1"/>
    <xf numFmtId="166" fontId="0" fillId="0" borderId="0" xfId="2" applyNumberFormat="1" applyFont="1" applyAlignment="1">
      <alignment wrapText="1"/>
    </xf>
    <xf numFmtId="10" fontId="0" fillId="3" borderId="0" xfId="2" applyNumberFormat="1" applyFont="1" applyFill="1" applyBorder="1" applyAlignment="1">
      <alignment horizontal="center"/>
    </xf>
    <xf numFmtId="10" fontId="2" fillId="3" borderId="0" xfId="2" applyNumberFormat="1" applyFont="1" applyFill="1" applyBorder="1" applyAlignment="1">
      <alignment horizontal="center"/>
    </xf>
    <xf numFmtId="165" fontId="0" fillId="3" borderId="0" xfId="1" applyNumberFormat="1" applyFont="1" applyFill="1" applyBorder="1" applyAlignment="1">
      <alignment horizontal="center"/>
    </xf>
    <xf numFmtId="10" fontId="0" fillId="4" borderId="0" xfId="2" applyNumberFormat="1" applyFont="1" applyFill="1" applyBorder="1" applyAlignment="1">
      <alignment horizontal="center"/>
    </xf>
    <xf numFmtId="10" fontId="2" fillId="4" borderId="0" xfId="2" applyNumberFormat="1" applyFont="1" applyFill="1" applyBorder="1" applyAlignment="1">
      <alignment horizontal="center"/>
    </xf>
    <xf numFmtId="165" fontId="0" fillId="4" borderId="0" xfId="1" applyNumberFormat="1" applyFont="1" applyFill="1" applyBorder="1" applyAlignment="1">
      <alignment horizontal="center"/>
    </xf>
    <xf numFmtId="166" fontId="0" fillId="3" borderId="0" xfId="2" applyNumberFormat="1" applyFont="1" applyFill="1" applyBorder="1" applyAlignment="1">
      <alignment horizontal="center"/>
    </xf>
    <xf numFmtId="166" fontId="2" fillId="3" borderId="0" xfId="2" applyNumberFormat="1" applyFont="1" applyFill="1" applyBorder="1" applyAlignment="1">
      <alignment horizontal="center"/>
    </xf>
    <xf numFmtId="43" fontId="0" fillId="0" borderId="0" xfId="1" applyFont="1"/>
    <xf numFmtId="0" fontId="2" fillId="4" borderId="4" xfId="0" applyFont="1" applyFill="1" applyBorder="1"/>
    <xf numFmtId="0" fontId="0" fillId="4" borderId="0" xfId="0" applyFill="1"/>
    <xf numFmtId="166" fontId="0" fillId="4" borderId="0" xfId="2" applyNumberFormat="1" applyFont="1" applyFill="1" applyBorder="1" applyAlignment="1">
      <alignment horizontal="center"/>
    </xf>
    <xf numFmtId="166" fontId="2" fillId="4" borderId="0" xfId="2" applyNumberFormat="1" applyFont="1" applyFill="1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0" fillId="4" borderId="5" xfId="1" applyFont="1" applyFill="1" applyBorder="1" applyAlignment="1">
      <alignment horizontal="center"/>
    </xf>
    <xf numFmtId="0" fontId="2" fillId="4" borderId="6" xfId="0" applyFont="1" applyFill="1" applyBorder="1"/>
    <xf numFmtId="0" fontId="0" fillId="4" borderId="7" xfId="0" applyFill="1" applyBorder="1"/>
    <xf numFmtId="10" fontId="0" fillId="4" borderId="7" xfId="2" applyNumberFormat="1" applyFont="1" applyFill="1" applyBorder="1" applyAlignment="1">
      <alignment horizontal="center"/>
    </xf>
    <xf numFmtId="10" fontId="2" fillId="4" borderId="7" xfId="2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5FA9-9283-4762-B85C-A6087E3ED310}">
  <sheetPr codeName="Sheet1">
    <pageSetUpPr fitToPage="1"/>
  </sheetPr>
  <dimension ref="A2:K45"/>
  <sheetViews>
    <sheetView tabSelected="1" topLeftCell="A20" zoomScale="130" zoomScaleNormal="130" workbookViewId="0">
      <selection activeCell="A21" sqref="A21:G25"/>
    </sheetView>
  </sheetViews>
  <sheetFormatPr defaultRowHeight="15" x14ac:dyDescent="0.25"/>
  <cols>
    <col min="1" max="1" width="24.42578125" customWidth="1"/>
    <col min="2" max="2" width="11.7109375" customWidth="1"/>
    <col min="3" max="3" width="9.42578125" style="17" customWidth="1"/>
    <col min="4" max="4" width="16.5703125" customWidth="1"/>
    <col min="5" max="5" width="13" customWidth="1"/>
    <col min="6" max="6" width="18.7109375" customWidth="1"/>
    <col min="7" max="7" width="12.140625" customWidth="1"/>
    <col min="10" max="10" width="12.140625" bestFit="1" customWidth="1"/>
    <col min="11" max="11" width="11.140625" bestFit="1" customWidth="1"/>
  </cols>
  <sheetData>
    <row r="2" spans="1:6" ht="18.75" x14ac:dyDescent="0.3">
      <c r="A2" s="5" t="s">
        <v>25</v>
      </c>
    </row>
    <row r="3" spans="1:6" ht="15.75" thickBot="1" x14ac:dyDescent="0.3">
      <c r="A3" t="s">
        <v>31</v>
      </c>
    </row>
    <row r="4" spans="1:6" ht="23.25" x14ac:dyDescent="0.35">
      <c r="A4" s="7" t="s">
        <v>24</v>
      </c>
      <c r="B4" s="9">
        <v>8.0000000000000002E-3</v>
      </c>
      <c r="C4" s="18"/>
      <c r="D4" s="1"/>
    </row>
    <row r="5" spans="1:6" x14ac:dyDescent="0.25">
      <c r="A5" s="27" t="s">
        <v>0</v>
      </c>
      <c r="B5" s="28" t="s">
        <v>30</v>
      </c>
      <c r="C5" s="19"/>
      <c r="D5" s="2"/>
    </row>
    <row r="6" spans="1:6" x14ac:dyDescent="0.25">
      <c r="A6" s="22">
        <v>5000</v>
      </c>
      <c r="B6" s="13">
        <f t="shared" ref="B6:B12" si="0">+A6*$B$4</f>
        <v>40</v>
      </c>
      <c r="C6" s="19"/>
      <c r="D6" s="2"/>
    </row>
    <row r="7" spans="1:6" x14ac:dyDescent="0.25">
      <c r="A7" s="22">
        <v>10000</v>
      </c>
      <c r="B7" s="13">
        <f t="shared" si="0"/>
        <v>80</v>
      </c>
      <c r="C7" s="19"/>
      <c r="D7" s="2"/>
    </row>
    <row r="8" spans="1:6" x14ac:dyDescent="0.25">
      <c r="A8" s="22">
        <v>20000</v>
      </c>
      <c r="B8" s="13">
        <f t="shared" si="0"/>
        <v>160</v>
      </c>
      <c r="C8" s="19"/>
      <c r="D8" s="2"/>
    </row>
    <row r="9" spans="1:6" x14ac:dyDescent="0.25">
      <c r="A9" s="22">
        <v>30000</v>
      </c>
      <c r="B9" s="13">
        <f t="shared" si="0"/>
        <v>240</v>
      </c>
      <c r="C9" s="19"/>
      <c r="D9" s="2"/>
    </row>
    <row r="10" spans="1:6" x14ac:dyDescent="0.25">
      <c r="A10" s="22">
        <v>40000</v>
      </c>
      <c r="B10" s="13">
        <f t="shared" si="0"/>
        <v>320</v>
      </c>
      <c r="C10" s="19"/>
      <c r="D10" s="2"/>
    </row>
    <row r="11" spans="1:6" x14ac:dyDescent="0.25">
      <c r="A11" s="22">
        <v>50000</v>
      </c>
      <c r="B11" s="13">
        <f t="shared" si="0"/>
        <v>400</v>
      </c>
      <c r="C11" s="19"/>
      <c r="D11" s="2"/>
      <c r="F11" s="25"/>
    </row>
    <row r="12" spans="1:6" x14ac:dyDescent="0.25">
      <c r="A12" s="23">
        <v>58268.407800000001</v>
      </c>
      <c r="B12" s="14">
        <f t="shared" si="0"/>
        <v>466.14726239999999</v>
      </c>
      <c r="C12" s="20" t="s">
        <v>26</v>
      </c>
      <c r="D12" s="11"/>
    </row>
    <row r="13" spans="1:6" x14ac:dyDescent="0.25">
      <c r="A13" s="24">
        <v>60000</v>
      </c>
      <c r="B13" s="14">
        <f>+B12</f>
        <v>466.14726239999999</v>
      </c>
      <c r="C13" s="20" t="s">
        <v>26</v>
      </c>
      <c r="D13" s="11"/>
    </row>
    <row r="14" spans="1:6" x14ac:dyDescent="0.25">
      <c r="A14" s="24">
        <v>70000</v>
      </c>
      <c r="B14" s="14">
        <f t="shared" ref="B14:B16" si="1">+B13</f>
        <v>466.14726239999999</v>
      </c>
      <c r="C14" s="20" t="s">
        <v>26</v>
      </c>
      <c r="D14" s="11"/>
    </row>
    <row r="15" spans="1:6" x14ac:dyDescent="0.25">
      <c r="A15" s="24">
        <v>80000</v>
      </c>
      <c r="B15" s="14">
        <f t="shared" si="1"/>
        <v>466.14726239999999</v>
      </c>
      <c r="C15" s="20" t="s">
        <v>26</v>
      </c>
      <c r="D15" s="11"/>
    </row>
    <row r="16" spans="1:6" ht="15.75" thickBot="1" x14ac:dyDescent="0.3">
      <c r="A16" s="26" t="s">
        <v>29</v>
      </c>
      <c r="B16" s="15">
        <f t="shared" si="1"/>
        <v>466.14726239999999</v>
      </c>
      <c r="C16" s="21" t="s">
        <v>26</v>
      </c>
      <c r="D16" s="12"/>
      <c r="F16" t="s">
        <v>37</v>
      </c>
    </row>
    <row r="17" spans="1:11" x14ac:dyDescent="0.25">
      <c r="A17" s="4"/>
      <c r="B17" s="6"/>
      <c r="C17" s="19"/>
      <c r="F17" s="47"/>
    </row>
    <row r="18" spans="1:11" x14ac:dyDescent="0.25">
      <c r="A18" s="4"/>
      <c r="B18" s="6"/>
      <c r="C18" s="19"/>
    </row>
    <row r="19" spans="1:11" ht="45" customHeight="1" x14ac:dyDescent="0.35">
      <c r="A19" s="10" t="s">
        <v>23</v>
      </c>
    </row>
    <row r="20" spans="1:11" ht="25.5" customHeight="1" thickBot="1" x14ac:dyDescent="0.3">
      <c r="A20" s="58" t="s">
        <v>28</v>
      </c>
      <c r="B20" s="58"/>
      <c r="C20" s="58"/>
      <c r="D20" s="58"/>
      <c r="E20" s="58"/>
      <c r="F20" s="58"/>
    </row>
    <row r="21" spans="1:11" s="3" customFormat="1" ht="60" x14ac:dyDescent="0.25">
      <c r="A21" s="29" t="s">
        <v>1</v>
      </c>
      <c r="B21" s="59" t="s">
        <v>45</v>
      </c>
      <c r="C21" s="30" t="s">
        <v>3</v>
      </c>
      <c r="D21" s="31" t="s">
        <v>2</v>
      </c>
      <c r="E21" s="32" t="s">
        <v>22</v>
      </c>
      <c r="F21" s="30" t="s">
        <v>34</v>
      </c>
      <c r="G21" s="33" t="s">
        <v>27</v>
      </c>
    </row>
    <row r="22" spans="1:11" x14ac:dyDescent="0.25">
      <c r="A22" s="8" t="s">
        <v>4</v>
      </c>
      <c r="B22">
        <v>5131</v>
      </c>
      <c r="C22" s="39">
        <v>8.0000000000000002E-3</v>
      </c>
      <c r="D22" s="39">
        <v>4.0000000000000001E-3</v>
      </c>
      <c r="E22" s="40">
        <v>1.2000000000000002E-2</v>
      </c>
      <c r="F22" s="41">
        <v>58268.407800000001</v>
      </c>
      <c r="G22" s="52">
        <f>+F22*E22</f>
        <v>699.22089360000018</v>
      </c>
      <c r="H22" t="s">
        <v>39</v>
      </c>
      <c r="I22" s="16"/>
      <c r="J22" s="16"/>
      <c r="K22" s="16"/>
    </row>
    <row r="23" spans="1:11" x14ac:dyDescent="0.25">
      <c r="A23" s="8" t="s">
        <v>5</v>
      </c>
      <c r="B23">
        <v>5124</v>
      </c>
      <c r="C23" s="39">
        <v>8.0000000000000002E-3</v>
      </c>
      <c r="D23" s="39">
        <v>8.0000000000000004E-4</v>
      </c>
      <c r="E23" s="40">
        <v>8.8000000000000005E-3</v>
      </c>
      <c r="F23" s="41">
        <v>58268.407800000001</v>
      </c>
      <c r="G23" s="52">
        <f t="shared" ref="G23:G41" si="2">+F23*E23</f>
        <v>512.76198864000003</v>
      </c>
      <c r="H23" t="s">
        <v>39</v>
      </c>
      <c r="I23" s="16"/>
      <c r="J23" s="16"/>
      <c r="K23" s="16"/>
    </row>
    <row r="24" spans="1:11" x14ac:dyDescent="0.25">
      <c r="A24" s="8" t="s">
        <v>35</v>
      </c>
      <c r="C24" s="39">
        <v>8.0000000000000002E-3</v>
      </c>
      <c r="D24" s="39">
        <v>4.1999999999999997E-3</v>
      </c>
      <c r="E24" s="40">
        <v>1.2200000000000001E-2</v>
      </c>
      <c r="F24" s="41">
        <v>58268.407800000001</v>
      </c>
      <c r="G24" s="52">
        <f t="shared" si="2"/>
        <v>710.87457516000006</v>
      </c>
      <c r="H24" t="s">
        <v>39</v>
      </c>
      <c r="I24" s="16"/>
      <c r="J24" s="16"/>
      <c r="K24" s="16"/>
    </row>
    <row r="25" spans="1:11" x14ac:dyDescent="0.25">
      <c r="A25" s="8" t="s">
        <v>6</v>
      </c>
      <c r="C25" s="39">
        <v>8.0000000000000002E-3</v>
      </c>
      <c r="D25" s="39">
        <v>3.0000000000000001E-3</v>
      </c>
      <c r="E25" s="40">
        <v>1.1000000000000001E-2</v>
      </c>
      <c r="F25" s="41">
        <v>58268.407800000001</v>
      </c>
      <c r="G25" s="52">
        <f t="shared" si="2"/>
        <v>640.95248580000009</v>
      </c>
      <c r="H25" t="s">
        <v>39</v>
      </c>
      <c r="I25" s="16"/>
      <c r="J25" s="16"/>
      <c r="K25" s="16"/>
    </row>
    <row r="26" spans="1:11" x14ac:dyDescent="0.25">
      <c r="A26" s="48" t="s">
        <v>7</v>
      </c>
      <c r="B26" s="49"/>
      <c r="C26" s="42">
        <v>8.0000000000000002E-3</v>
      </c>
      <c r="D26" s="50">
        <v>0</v>
      </c>
      <c r="E26" s="51">
        <v>8.0000000000000002E-3</v>
      </c>
      <c r="F26" s="44">
        <v>58268.407800000001</v>
      </c>
      <c r="G26" s="53">
        <f t="shared" si="2"/>
        <v>466.14726239999999</v>
      </c>
      <c r="H26" s="49" t="s">
        <v>38</v>
      </c>
      <c r="I26" s="16"/>
      <c r="J26" s="16"/>
      <c r="K26" s="16"/>
    </row>
    <row r="27" spans="1:11" x14ac:dyDescent="0.25">
      <c r="A27" s="8" t="s">
        <v>8</v>
      </c>
      <c r="B27">
        <v>5180</v>
      </c>
      <c r="C27" s="39">
        <v>8.0000000000000002E-3</v>
      </c>
      <c r="D27" s="39">
        <v>5.9999999999999995E-4</v>
      </c>
      <c r="E27" s="40">
        <v>8.6000000000000017E-3</v>
      </c>
      <c r="F27" s="41">
        <v>58268.407800000001</v>
      </c>
      <c r="G27" s="52">
        <f t="shared" si="2"/>
        <v>501.10830708000009</v>
      </c>
      <c r="H27" t="s">
        <v>39</v>
      </c>
      <c r="I27" s="16"/>
      <c r="J27" s="16"/>
      <c r="K27" s="16"/>
    </row>
    <row r="28" spans="1:11" x14ac:dyDescent="0.25">
      <c r="A28" s="8" t="s">
        <v>9</v>
      </c>
      <c r="B28">
        <v>5103</v>
      </c>
      <c r="C28" s="39">
        <v>8.0000000000000002E-3</v>
      </c>
      <c r="D28" s="39">
        <v>2E-3</v>
      </c>
      <c r="E28" s="40">
        <v>0.01</v>
      </c>
      <c r="F28" s="41"/>
      <c r="G28" s="52"/>
      <c r="H28" t="s">
        <v>44</v>
      </c>
      <c r="I28" s="16"/>
      <c r="J28" s="16"/>
      <c r="K28" s="16"/>
    </row>
    <row r="29" spans="1:11" x14ac:dyDescent="0.25">
      <c r="A29" s="48" t="s">
        <v>10</v>
      </c>
      <c r="B29" s="49"/>
      <c r="C29" s="42">
        <v>8.0000000000000002E-3</v>
      </c>
      <c r="D29" s="50">
        <v>0</v>
      </c>
      <c r="E29" s="51">
        <v>8.0000000000000002E-3</v>
      </c>
      <c r="F29" s="44">
        <v>58268.407800000001</v>
      </c>
      <c r="G29" s="53">
        <f t="shared" si="2"/>
        <v>466.14726239999999</v>
      </c>
      <c r="H29" s="49" t="s">
        <v>38</v>
      </c>
      <c r="I29" s="16"/>
      <c r="J29" s="16"/>
      <c r="K29" s="16"/>
    </row>
    <row r="30" spans="1:11" x14ac:dyDescent="0.25">
      <c r="A30" s="48" t="s">
        <v>11</v>
      </c>
      <c r="B30" s="49"/>
      <c r="C30" s="42">
        <v>8.0000000000000002E-3</v>
      </c>
      <c r="D30" s="50">
        <v>0</v>
      </c>
      <c r="E30" s="51">
        <v>8.0000000000000002E-3</v>
      </c>
      <c r="F30" s="44">
        <v>58268.407800000001</v>
      </c>
      <c r="G30" s="53">
        <f t="shared" ref="G30" si="3">+F30*E30</f>
        <v>466.14726239999999</v>
      </c>
      <c r="H30" s="49" t="s">
        <v>38</v>
      </c>
      <c r="I30" t="s">
        <v>42</v>
      </c>
      <c r="J30" s="16"/>
      <c r="K30" s="16"/>
    </row>
    <row r="31" spans="1:11" x14ac:dyDescent="0.25">
      <c r="A31" s="48" t="s">
        <v>12</v>
      </c>
      <c r="B31" s="49"/>
      <c r="C31" s="42">
        <v>8.0000000000000002E-3</v>
      </c>
      <c r="D31" s="50">
        <v>0</v>
      </c>
      <c r="E31" s="51">
        <v>8.0000000000000002E-3</v>
      </c>
      <c r="F31" s="44">
        <v>58268.407800000001</v>
      </c>
      <c r="G31" s="53">
        <f t="shared" si="2"/>
        <v>466.14726239999999</v>
      </c>
      <c r="H31" s="49" t="s">
        <v>38</v>
      </c>
      <c r="I31" s="16"/>
      <c r="J31" s="16"/>
      <c r="K31" s="16"/>
    </row>
    <row r="32" spans="1:11" x14ac:dyDescent="0.25">
      <c r="A32" s="8" t="s">
        <v>13</v>
      </c>
      <c r="B32">
        <v>5108</v>
      </c>
      <c r="C32" s="39">
        <v>8.0000000000000002E-3</v>
      </c>
      <c r="D32" s="45">
        <v>8.5000000000000006E-4</v>
      </c>
      <c r="E32" s="46">
        <v>8.8500000000000002E-3</v>
      </c>
      <c r="F32" s="41">
        <v>58268.407800000001</v>
      </c>
      <c r="G32" s="52">
        <f t="shared" si="2"/>
        <v>515.67540902999997</v>
      </c>
      <c r="H32">
        <v>5108</v>
      </c>
      <c r="I32" s="16"/>
      <c r="J32" s="16" t="s">
        <v>41</v>
      </c>
      <c r="K32" s="16"/>
    </row>
    <row r="33" spans="1:11" x14ac:dyDescent="0.25">
      <c r="A33" s="48" t="s">
        <v>14</v>
      </c>
      <c r="B33" s="49"/>
      <c r="C33" s="42">
        <v>8.0000000000000002E-3</v>
      </c>
      <c r="D33" s="42">
        <v>0</v>
      </c>
      <c r="E33" s="43">
        <v>8.0000000000000002E-3</v>
      </c>
      <c r="F33" s="44">
        <v>58268.407800000001</v>
      </c>
      <c r="G33" s="53">
        <f t="shared" si="2"/>
        <v>466.14726239999999</v>
      </c>
      <c r="H33" s="49" t="s">
        <v>38</v>
      </c>
      <c r="I33" s="16"/>
      <c r="J33" s="16"/>
      <c r="K33" s="16"/>
    </row>
    <row r="34" spans="1:11" x14ac:dyDescent="0.25">
      <c r="A34" s="8" t="s">
        <v>15</v>
      </c>
      <c r="C34" s="39">
        <v>8.0000000000000002E-3</v>
      </c>
      <c r="D34" s="39">
        <v>2E-3</v>
      </c>
      <c r="E34" s="40">
        <v>0.01</v>
      </c>
      <c r="F34" s="41">
        <v>58268.407800000001</v>
      </c>
      <c r="G34" s="52">
        <f t="shared" si="2"/>
        <v>582.684078</v>
      </c>
      <c r="H34" t="s">
        <v>43</v>
      </c>
      <c r="I34" s="16"/>
      <c r="J34" s="16"/>
      <c r="K34" s="16"/>
    </row>
    <row r="35" spans="1:11" x14ac:dyDescent="0.25">
      <c r="A35" s="8" t="s">
        <v>16</v>
      </c>
      <c r="B35">
        <v>5116</v>
      </c>
      <c r="C35" s="39">
        <v>8.0000000000000002E-3</v>
      </c>
      <c r="D35" s="39">
        <v>1.2999999999999999E-3</v>
      </c>
      <c r="E35" s="40">
        <v>9.300000000000001E-3</v>
      </c>
      <c r="F35" s="41">
        <v>58268.407800000001</v>
      </c>
      <c r="G35" s="52">
        <f t="shared" si="2"/>
        <v>541.89619254000002</v>
      </c>
      <c r="H35" t="s">
        <v>43</v>
      </c>
      <c r="I35" s="16"/>
      <c r="J35" s="16"/>
      <c r="K35" s="16"/>
    </row>
    <row r="36" spans="1:11" x14ac:dyDescent="0.25">
      <c r="A36" s="8" t="s">
        <v>36</v>
      </c>
      <c r="B36">
        <v>5110</v>
      </c>
      <c r="C36" s="39">
        <v>8.0000000000000002E-3</v>
      </c>
      <c r="D36" s="39">
        <v>2E-3</v>
      </c>
      <c r="E36" s="40">
        <v>0.01</v>
      </c>
      <c r="F36" s="41">
        <v>58268.407800000001</v>
      </c>
      <c r="G36" s="52">
        <f t="shared" si="2"/>
        <v>582.684078</v>
      </c>
      <c r="H36" t="s">
        <v>43</v>
      </c>
      <c r="I36" s="16"/>
      <c r="J36" s="16"/>
      <c r="K36" s="16"/>
    </row>
    <row r="37" spans="1:11" x14ac:dyDescent="0.25">
      <c r="A37" s="8" t="s">
        <v>17</v>
      </c>
      <c r="B37">
        <v>5113</v>
      </c>
      <c r="C37" s="39">
        <v>8.0000000000000002E-3</v>
      </c>
      <c r="D37" s="39">
        <v>2.3999999999999998E-3</v>
      </c>
      <c r="E37" s="40">
        <v>1.04E-2</v>
      </c>
      <c r="F37" s="41">
        <v>58268.407800000001</v>
      </c>
      <c r="G37" s="52">
        <f t="shared" si="2"/>
        <v>605.99144111999999</v>
      </c>
      <c r="H37">
        <v>5113</v>
      </c>
      <c r="I37" s="16" t="s">
        <v>40</v>
      </c>
      <c r="J37" s="16"/>
      <c r="K37" s="16"/>
    </row>
    <row r="38" spans="1:11" x14ac:dyDescent="0.25">
      <c r="A38" s="8" t="s">
        <v>18</v>
      </c>
      <c r="B38">
        <v>5123</v>
      </c>
      <c r="C38" s="39">
        <v>8.0000000000000002E-3</v>
      </c>
      <c r="D38" s="45">
        <v>2.5999999999999998E-4</v>
      </c>
      <c r="E38" s="46">
        <v>8.26E-3</v>
      </c>
      <c r="F38" s="41">
        <v>58268.407800000001</v>
      </c>
      <c r="G38" s="52">
        <f t="shared" si="2"/>
        <v>481.29704842799998</v>
      </c>
      <c r="I38" s="16"/>
      <c r="J38" s="16"/>
      <c r="K38" s="16"/>
    </row>
    <row r="39" spans="1:11" x14ac:dyDescent="0.25">
      <c r="A39" s="48" t="s">
        <v>19</v>
      </c>
      <c r="B39" s="49">
        <v>5107</v>
      </c>
      <c r="C39" s="42">
        <v>8.0000000000000002E-3</v>
      </c>
      <c r="D39" s="42">
        <v>0</v>
      </c>
      <c r="E39" s="43">
        <v>8.0000000000000002E-3</v>
      </c>
      <c r="F39" s="44">
        <v>58268.407800000001</v>
      </c>
      <c r="G39" s="53">
        <f t="shared" si="2"/>
        <v>466.14726239999999</v>
      </c>
      <c r="H39" s="49" t="s">
        <v>38</v>
      </c>
      <c r="I39" s="16"/>
      <c r="J39" s="16"/>
      <c r="K39" s="16"/>
    </row>
    <row r="40" spans="1:11" x14ac:dyDescent="0.25">
      <c r="A40" s="8" t="s">
        <v>20</v>
      </c>
      <c r="B40">
        <v>5124</v>
      </c>
      <c r="C40" s="39">
        <v>8.0000000000000002E-3</v>
      </c>
      <c r="D40" s="39">
        <v>8.0000000000000004E-4</v>
      </c>
      <c r="E40" s="40">
        <v>8.8000000000000005E-3</v>
      </c>
      <c r="F40" s="41">
        <v>58268.407800000001</v>
      </c>
      <c r="G40" s="52">
        <f t="shared" si="2"/>
        <v>512.76198864000003</v>
      </c>
      <c r="H40" t="s">
        <v>39</v>
      </c>
      <c r="I40" s="16"/>
      <c r="J40" s="16"/>
      <c r="K40" s="16"/>
    </row>
    <row r="41" spans="1:11" ht="15.75" thickBot="1" x14ac:dyDescent="0.3">
      <c r="A41" s="54" t="s">
        <v>21</v>
      </c>
      <c r="B41" s="55"/>
      <c r="C41" s="56">
        <v>8.0000000000000002E-3</v>
      </c>
      <c r="D41" s="56">
        <v>0</v>
      </c>
      <c r="E41" s="57">
        <v>8.0000000000000002E-3</v>
      </c>
      <c r="F41" s="44">
        <v>58268.407800000001</v>
      </c>
      <c r="G41" s="53">
        <f t="shared" si="2"/>
        <v>466.14726239999999</v>
      </c>
      <c r="H41" s="49" t="s">
        <v>38</v>
      </c>
      <c r="I41" s="16"/>
      <c r="J41" s="47">
        <f>+G41*20</f>
        <v>9322.945248</v>
      </c>
      <c r="K41" s="47">
        <f>+J41*0.1</f>
        <v>932.29452480000009</v>
      </c>
    </row>
    <row r="45" spans="1:11" ht="165" x14ac:dyDescent="0.25">
      <c r="A45" s="3" t="s">
        <v>33</v>
      </c>
      <c r="B45" s="3"/>
      <c r="C45" s="38"/>
      <c r="D45" s="3"/>
      <c r="E45" s="3"/>
      <c r="F45" s="3"/>
      <c r="G45" s="3"/>
    </row>
  </sheetData>
  <autoFilter ref="A21:K41" xr:uid="{62F65FA9-9283-4762-B85C-A6087E3ED310}"/>
  <mergeCells count="1">
    <mergeCell ref="A20:F20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8473A-1DFC-410F-9855-7DA23B6DA51D}">
  <sheetPr codeName="Sheet2"/>
  <dimension ref="C3:E25"/>
  <sheetViews>
    <sheetView workbookViewId="0">
      <selection activeCell="F26" sqref="F26"/>
    </sheetView>
  </sheetViews>
  <sheetFormatPr defaultRowHeight="15" x14ac:dyDescent="0.25"/>
  <cols>
    <col min="3" max="3" width="30.85546875" bestFit="1" customWidth="1"/>
    <col min="4" max="4" width="12" bestFit="1" customWidth="1"/>
    <col min="5" max="5" width="21.7109375" bestFit="1" customWidth="1"/>
  </cols>
  <sheetData>
    <row r="3" spans="3:5" ht="18.75" x14ac:dyDescent="0.3">
      <c r="C3" s="5" t="s">
        <v>32</v>
      </c>
      <c r="E3" s="17"/>
    </row>
    <row r="4" spans="3:5" ht="15.75" thickBot="1" x14ac:dyDescent="0.3">
      <c r="C4" t="s">
        <v>31</v>
      </c>
      <c r="E4" s="17"/>
    </row>
    <row r="5" spans="3:5" ht="23.25" x14ac:dyDescent="0.35">
      <c r="C5" s="7" t="s">
        <v>24</v>
      </c>
      <c r="D5" s="9">
        <v>8.0000000000000002E-3</v>
      </c>
      <c r="E5" s="34"/>
    </row>
    <row r="6" spans="3:5" x14ac:dyDescent="0.25">
      <c r="C6" s="27" t="s">
        <v>0</v>
      </c>
      <c r="D6" s="28" t="s">
        <v>30</v>
      </c>
      <c r="E6" s="35"/>
    </row>
    <row r="7" spans="3:5" x14ac:dyDescent="0.25">
      <c r="C7" s="22">
        <v>5000</v>
      </c>
      <c r="D7" s="13">
        <f>C7*$D$5</f>
        <v>40</v>
      </c>
      <c r="E7" s="35"/>
    </row>
    <row r="8" spans="3:5" x14ac:dyDescent="0.25">
      <c r="C8" s="22">
        <v>10000</v>
      </c>
      <c r="D8" s="13">
        <f t="shared" ref="D8:D20" si="0">C8*$D$5</f>
        <v>80</v>
      </c>
      <c r="E8" s="35"/>
    </row>
    <row r="9" spans="3:5" x14ac:dyDescent="0.25">
      <c r="C9" s="22">
        <v>15000</v>
      </c>
      <c r="D9" s="13">
        <f t="shared" si="0"/>
        <v>120</v>
      </c>
      <c r="E9" s="35"/>
    </row>
    <row r="10" spans="3:5" x14ac:dyDescent="0.25">
      <c r="C10" s="22">
        <v>20000</v>
      </c>
      <c r="D10" s="13">
        <f t="shared" si="0"/>
        <v>160</v>
      </c>
      <c r="E10" s="35"/>
    </row>
    <row r="11" spans="3:5" x14ac:dyDescent="0.25">
      <c r="C11" s="22">
        <v>25000</v>
      </c>
      <c r="D11" s="13">
        <f t="shared" si="0"/>
        <v>200</v>
      </c>
      <c r="E11" s="35"/>
    </row>
    <row r="12" spans="3:5" x14ac:dyDescent="0.25">
      <c r="C12" s="22">
        <v>30000</v>
      </c>
      <c r="D12" s="13">
        <f t="shared" si="0"/>
        <v>240</v>
      </c>
      <c r="E12" s="35"/>
    </row>
    <row r="13" spans="3:5" x14ac:dyDescent="0.25">
      <c r="C13" s="22">
        <v>35000</v>
      </c>
      <c r="D13" s="13">
        <f t="shared" si="0"/>
        <v>280</v>
      </c>
      <c r="E13" s="35"/>
    </row>
    <row r="14" spans="3:5" x14ac:dyDescent="0.25">
      <c r="C14" s="22">
        <v>40000</v>
      </c>
      <c r="D14" s="13">
        <f t="shared" si="0"/>
        <v>320</v>
      </c>
      <c r="E14" s="35"/>
    </row>
    <row r="15" spans="3:5" x14ac:dyDescent="0.25">
      <c r="C15" s="22">
        <v>45000</v>
      </c>
      <c r="D15" s="13">
        <f t="shared" si="0"/>
        <v>360</v>
      </c>
      <c r="E15" s="35"/>
    </row>
    <row r="16" spans="3:5" x14ac:dyDescent="0.25">
      <c r="C16" s="22">
        <v>50000</v>
      </c>
      <c r="D16" s="13">
        <f t="shared" si="0"/>
        <v>400</v>
      </c>
      <c r="E16" s="35"/>
    </row>
    <row r="17" spans="3:5" x14ac:dyDescent="0.25">
      <c r="C17" s="22">
        <v>51000</v>
      </c>
      <c r="D17" s="13">
        <f t="shared" si="0"/>
        <v>408</v>
      </c>
      <c r="E17" s="35"/>
    </row>
    <row r="18" spans="3:5" x14ac:dyDescent="0.25">
      <c r="C18" s="22">
        <v>52000</v>
      </c>
      <c r="D18" s="13">
        <f t="shared" si="0"/>
        <v>416</v>
      </c>
      <c r="E18" s="35"/>
    </row>
    <row r="19" spans="3:5" x14ac:dyDescent="0.25">
      <c r="C19" s="22">
        <v>55000</v>
      </c>
      <c r="D19" s="13">
        <f t="shared" si="0"/>
        <v>440</v>
      </c>
      <c r="E19" s="35"/>
    </row>
    <row r="20" spans="3:5" x14ac:dyDescent="0.25">
      <c r="C20" s="23">
        <v>58268.407800000001</v>
      </c>
      <c r="D20" s="14">
        <f t="shared" si="0"/>
        <v>466.14726239999999</v>
      </c>
      <c r="E20" s="36" t="s">
        <v>26</v>
      </c>
    </row>
    <row r="21" spans="3:5" x14ac:dyDescent="0.25">
      <c r="C21" s="24">
        <v>60000</v>
      </c>
      <c r="D21" s="14">
        <f>+D20</f>
        <v>466.14726239999999</v>
      </c>
      <c r="E21" s="36" t="s">
        <v>26</v>
      </c>
    </row>
    <row r="22" spans="3:5" x14ac:dyDescent="0.25">
      <c r="C22" s="24">
        <v>70000</v>
      </c>
      <c r="D22" s="14">
        <f t="shared" ref="D22:D24" si="1">+D21</f>
        <v>466.14726239999999</v>
      </c>
      <c r="E22" s="36" t="s">
        <v>26</v>
      </c>
    </row>
    <row r="23" spans="3:5" x14ac:dyDescent="0.25">
      <c r="C23" s="24">
        <v>80000</v>
      </c>
      <c r="D23" s="14">
        <f t="shared" si="1"/>
        <v>466.14726239999999</v>
      </c>
      <c r="E23" s="36" t="s">
        <v>26</v>
      </c>
    </row>
    <row r="24" spans="3:5" ht="15.75" thickBot="1" x14ac:dyDescent="0.3">
      <c r="C24" s="26" t="s">
        <v>29</v>
      </c>
      <c r="D24" s="14">
        <f t="shared" si="1"/>
        <v>466.14726239999999</v>
      </c>
      <c r="E24" s="37" t="s">
        <v>26</v>
      </c>
    </row>
    <row r="25" spans="3:5" x14ac:dyDescent="0.25">
      <c r="C25" s="4"/>
      <c r="D25" s="6"/>
      <c r="E25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levy and standard</vt:lpstr>
      <vt:lpstr>Standard only</vt:lpstr>
      <vt:lpstr>'levy and standard'!Print_Area</vt:lpstr>
    </vt:vector>
  </TitlesOfParts>
  <Company>Forsa Trade 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Sheehan</dc:creator>
  <cp:lastModifiedBy>Helena Sheehan</cp:lastModifiedBy>
  <cp:lastPrinted>2025-12-01T15:20:13Z</cp:lastPrinted>
  <dcterms:created xsi:type="dcterms:W3CDTF">2022-11-25T14:31:39Z</dcterms:created>
  <dcterms:modified xsi:type="dcterms:W3CDTF">2025-12-01T16:43:46Z</dcterms:modified>
</cp:coreProperties>
</file>